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nas1\users\kfuhrer\Excel\PSFOA\"/>
    </mc:Choice>
  </mc:AlternateContent>
  <bookViews>
    <workbookView xWindow="0" yWindow="0" windowWidth="21600" windowHeight="91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U9" i="1" l="1"/>
  <c r="V9" i="1" s="1"/>
  <c r="U8" i="1"/>
  <c r="V8" i="1" s="1"/>
  <c r="U7" i="1"/>
  <c r="V7" i="1" s="1"/>
  <c r="U6" i="1"/>
  <c r="V6" i="1" s="1"/>
  <c r="U5" i="1"/>
  <c r="V5" i="1" s="1"/>
  <c r="U4" i="1"/>
  <c r="V4" i="1" s="1"/>
  <c r="Y10" i="1"/>
  <c r="T10" i="1" l="1"/>
  <c r="R8" i="1" l="1"/>
  <c r="R7" i="1"/>
  <c r="R6" i="1"/>
  <c r="S6" i="1" s="1"/>
  <c r="R5" i="1"/>
  <c r="Q9" i="1"/>
  <c r="Q8" i="1"/>
  <c r="Q7" i="1"/>
  <c r="Q6" i="1"/>
  <c r="Q5" i="1"/>
  <c r="S8" i="1" l="1"/>
  <c r="S7" i="1"/>
  <c r="C10" i="1" l="1"/>
  <c r="S5" i="1"/>
  <c r="V10" i="1" s="1"/>
  <c r="S9" i="1"/>
  <c r="R9" i="1"/>
  <c r="Q4" i="1" l="1"/>
  <c r="R4" i="1"/>
  <c r="R10" i="1" s="1"/>
  <c r="S4" i="1" l="1"/>
  <c r="S10" i="1" s="1"/>
  <c r="Q10" i="1"/>
</calcChain>
</file>

<file path=xl/sharedStrings.xml><?xml version="1.0" encoding="utf-8"?>
<sst xmlns="http://schemas.openxmlformats.org/spreadsheetml/2006/main" count="78" uniqueCount="42">
  <si>
    <t>Unique Records</t>
  </si>
  <si>
    <t>Type of Data</t>
  </si>
  <si>
    <t>Data Location</t>
  </si>
  <si>
    <t>HIPAA</t>
  </si>
  <si>
    <t>Applicable Data Security Regulation</t>
  </si>
  <si>
    <t>Notification</t>
  </si>
  <si>
    <t>Regulatory Fines</t>
  </si>
  <si>
    <t>Legal Defense</t>
  </si>
  <si>
    <t>Damages to 3rd Parties</t>
  </si>
  <si>
    <t>Data Breach Impact</t>
  </si>
  <si>
    <t>Yes</t>
  </si>
  <si>
    <t>Credit Monitoring for 3rd Parties</t>
  </si>
  <si>
    <t>No</t>
  </si>
  <si>
    <t>Cost per Record to Notify</t>
  </si>
  <si>
    <t>Max Cost Estimate</t>
  </si>
  <si>
    <t>Cost of a Data Breach Estimate</t>
  </si>
  <si>
    <t xml:space="preserve">Min Cost Estimate </t>
  </si>
  <si>
    <t>Data Source</t>
  </si>
  <si>
    <t>Data Shared With</t>
  </si>
  <si>
    <t>Root Cause Investigation</t>
  </si>
  <si>
    <t>Maximum Data Breach Risk Exposure</t>
  </si>
  <si>
    <t>2014 Public Sector Market Cost per Record (Note 1)</t>
  </si>
  <si>
    <t>Regulatory Fine Cost (Note 2)</t>
  </si>
  <si>
    <t>System 2 (HIPAA)</t>
  </si>
  <si>
    <t>FERPA</t>
  </si>
  <si>
    <t>IRS Publication 1075</t>
  </si>
  <si>
    <t>RCW 42.56.590</t>
  </si>
  <si>
    <t>System 3(Credit Card)</t>
  </si>
  <si>
    <t>System 6 (FERPA)</t>
  </si>
  <si>
    <t>System 5( IRS Pub 1075)</t>
  </si>
  <si>
    <t>System 4 (Bank Accounts)</t>
  </si>
  <si>
    <t>PCI</t>
  </si>
  <si>
    <t>Funding Source</t>
  </si>
  <si>
    <t>Notice Cost Limit
(RCW 42.56.590.7c)
(Note 3)</t>
  </si>
  <si>
    <t>Most Likely Cost
(Net)</t>
  </si>
  <si>
    <t>Agency Budget</t>
  </si>
  <si>
    <t>Cyber Liability Insurance 
AIG Layer</t>
  </si>
  <si>
    <t>System 1 (PII)</t>
  </si>
  <si>
    <t xml:space="preserve">PEPIP 
Cyber Liability Insurance </t>
  </si>
  <si>
    <t>Most Likely Cost for full notification and credit services</t>
  </si>
  <si>
    <t>NOTES ---&gt;</t>
  </si>
  <si>
    <t>Sample - Data Breach Risk Exposure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</si>
</sst>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7" x14ac:knownFonts="1">
    <font>
      <sz val="11"/>
      <color theme="1"/>
      <name val="Calibri"/>
      <family val="2"/>
      <scheme val="minor"/>
    </font>
    <font>
      <b/>
      <sz val="11"/>
      <color theme="1"/>
      <name val="Calibri"/>
      <family val="2"/>
      <scheme val="minor"/>
    </font>
    <font>
      <b/>
      <sz val="12"/>
      <color theme="1"/>
      <name val="Calibri"/>
      <family val="2"/>
      <scheme val="minor"/>
    </font>
    <font>
      <b/>
      <sz val="9"/>
      <color theme="1"/>
      <name val="Calibri"/>
      <family val="2"/>
      <scheme val="minor"/>
    </font>
    <font>
      <b/>
      <sz val="11"/>
      <color rgb="FF0000FF"/>
      <name val="Calibri"/>
      <family val="2"/>
      <scheme val="minor"/>
    </font>
    <font>
      <b/>
      <sz val="12"/>
      <color rgb="FF0000FF"/>
      <name val="Calibri"/>
      <family val="2"/>
      <scheme val="minor"/>
    </font>
    <font>
      <b/>
      <sz val="24"/>
      <color theme="1"/>
      <name val="Calibri"/>
      <family val="2"/>
      <scheme val="minor"/>
    </font>
  </fonts>
  <fills count="11">
    <fill>
      <patternFill patternType="none"/>
    </fill>
    <fill>
      <patternFill patternType="gray125"/>
    </fill>
    <fill>
      <patternFill patternType="solid">
        <fgColor rgb="FF66FF33"/>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66FF"/>
        <bgColor indexed="64"/>
      </patternFill>
    </fill>
    <fill>
      <patternFill patternType="solid">
        <fgColor rgb="FFFFCC99"/>
        <bgColor indexed="64"/>
      </patternFill>
    </fill>
    <fill>
      <patternFill patternType="solid">
        <fgColor rgb="FFFFCCFF"/>
        <bgColor indexed="64"/>
      </patternFill>
    </fill>
    <fill>
      <patternFill patternType="solid">
        <fgColor rgb="FFFFFF00"/>
        <bgColor indexed="64"/>
      </patternFill>
    </fill>
    <fill>
      <patternFill patternType="solid">
        <fgColor rgb="FF66FFCC"/>
        <bgColor indexed="64"/>
      </patternFill>
    </fill>
    <fill>
      <patternFill patternType="solid">
        <fgColor rgb="FF00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57">
    <xf numFmtId="0" fontId="0" fillId="0" borderId="0" xfId="0"/>
    <xf numFmtId="0" fontId="0" fillId="0" borderId="0" xfId="0" applyAlignment="1">
      <alignment vertical="top" wrapText="1"/>
    </xf>
    <xf numFmtId="3" fontId="0" fillId="0" borderId="0" xfId="0" applyNumberFormat="1" applyAlignment="1">
      <alignment vertical="top" wrapText="1"/>
    </xf>
    <xf numFmtId="0" fontId="1" fillId="0" borderId="0" xfId="0" applyFont="1" applyAlignment="1">
      <alignment horizontal="center" vertical="center" wrapText="1"/>
    </xf>
    <xf numFmtId="0" fontId="0" fillId="0" borderId="0" xfId="0" applyAlignment="1">
      <alignment vertical="top"/>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0" borderId="3" xfId="0" applyBorder="1" applyAlignment="1">
      <alignment vertical="top" wrapText="1"/>
    </xf>
    <xf numFmtId="0" fontId="0" fillId="0" borderId="0" xfId="0" applyAlignment="1">
      <alignment horizontal="center" vertical="top" wrapText="1"/>
    </xf>
    <xf numFmtId="0" fontId="0" fillId="0" borderId="3" xfId="0" applyBorder="1" applyAlignment="1">
      <alignment horizontal="center" vertical="top" wrapText="1"/>
    </xf>
    <xf numFmtId="6" fontId="0" fillId="0" borderId="0" xfId="0" applyNumberFormat="1" applyAlignment="1">
      <alignment vertical="top" wrapText="1"/>
    </xf>
    <xf numFmtId="6" fontId="0" fillId="0" borderId="3" xfId="0" applyNumberFormat="1" applyBorder="1" applyAlignment="1">
      <alignment vertical="top" wrapText="1"/>
    </xf>
    <xf numFmtId="0" fontId="3" fillId="3"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0" borderId="0" xfId="0" applyFont="1" applyAlignment="1">
      <alignment horizontal="right" vertical="top" wrapText="1"/>
    </xf>
    <xf numFmtId="0" fontId="4" fillId="0" borderId="0" xfId="0" applyFont="1" applyAlignment="1">
      <alignment vertical="top" wrapText="1"/>
    </xf>
    <xf numFmtId="3" fontId="4" fillId="0" borderId="0" xfId="0" applyNumberFormat="1" applyFont="1" applyAlignment="1">
      <alignment vertical="top" wrapText="1"/>
    </xf>
    <xf numFmtId="3" fontId="0" fillId="0" borderId="3" xfId="0" applyNumberFormat="1" applyBorder="1" applyAlignment="1">
      <alignment vertical="top" wrapText="1"/>
    </xf>
    <xf numFmtId="3" fontId="3" fillId="6" borderId="1" xfId="0" applyNumberFormat="1" applyFont="1" applyFill="1" applyBorder="1" applyAlignment="1">
      <alignment horizontal="center" vertical="top" wrapText="1"/>
    </xf>
    <xf numFmtId="6" fontId="4" fillId="0" borderId="0" xfId="0" applyNumberFormat="1" applyFont="1" applyAlignment="1">
      <alignment vertical="top" wrapText="1"/>
    </xf>
    <xf numFmtId="6" fontId="5" fillId="0" borderId="0" xfId="0" applyNumberFormat="1" applyFont="1" applyFill="1" applyAlignment="1">
      <alignment vertical="top" wrapText="1"/>
    </xf>
    <xf numFmtId="0" fontId="6" fillId="0" borderId="0" xfId="0" applyFont="1" applyAlignment="1">
      <alignment vertical="top"/>
    </xf>
    <xf numFmtId="0" fontId="3" fillId="7" borderId="4" xfId="0" applyFont="1" applyFill="1" applyBorder="1" applyAlignment="1">
      <alignment horizontal="center" vertical="center" wrapText="1"/>
    </xf>
    <xf numFmtId="0" fontId="3" fillId="8" borderId="4" xfId="0" applyFont="1" applyFill="1" applyBorder="1" applyAlignment="1">
      <alignment horizontal="center" vertical="center" wrapText="1"/>
    </xf>
    <xf numFmtId="6" fontId="0" fillId="0" borderId="5" xfId="0" applyNumberFormat="1" applyBorder="1" applyAlignment="1">
      <alignment vertical="top" wrapText="1"/>
    </xf>
    <xf numFmtId="6" fontId="0" fillId="0" borderId="6" xfId="0" applyNumberFormat="1" applyBorder="1" applyAlignment="1">
      <alignment vertical="top" wrapText="1"/>
    </xf>
    <xf numFmtId="6" fontId="0" fillId="0" borderId="7" xfId="0" applyNumberFormat="1" applyBorder="1" applyAlignment="1">
      <alignment vertical="top" wrapText="1"/>
    </xf>
    <xf numFmtId="6" fontId="0" fillId="0" borderId="8" xfId="0" applyNumberFormat="1" applyBorder="1" applyAlignment="1">
      <alignment vertical="top" wrapText="1"/>
    </xf>
    <xf numFmtId="6" fontId="0" fillId="0" borderId="0" xfId="0" applyNumberFormat="1" applyBorder="1" applyAlignment="1">
      <alignment vertical="top" wrapText="1"/>
    </xf>
    <xf numFmtId="6" fontId="0" fillId="0" borderId="9" xfId="0" applyNumberFormat="1" applyBorder="1" applyAlignment="1">
      <alignment vertical="top" wrapText="1"/>
    </xf>
    <xf numFmtId="6" fontId="0" fillId="0" borderId="10" xfId="0" applyNumberFormat="1" applyBorder="1" applyAlignment="1">
      <alignment vertical="top" wrapText="1"/>
    </xf>
    <xf numFmtId="6" fontId="0" fillId="0" borderId="11" xfId="0" applyNumberFormat="1" applyBorder="1" applyAlignment="1">
      <alignment vertical="top" wrapText="1"/>
    </xf>
    <xf numFmtId="6" fontId="0" fillId="0" borderId="12" xfId="0" applyNumberFormat="1" applyBorder="1" applyAlignment="1">
      <alignment vertical="top" wrapText="1"/>
    </xf>
    <xf numFmtId="6" fontId="0" fillId="0" borderId="5" xfId="0" applyNumberFormat="1" applyBorder="1" applyAlignment="1">
      <alignment horizontal="right" vertical="top" wrapText="1"/>
    </xf>
    <xf numFmtId="6" fontId="0" fillId="0" borderId="6" xfId="0" applyNumberFormat="1" applyBorder="1" applyAlignment="1">
      <alignment horizontal="right" vertical="top" wrapText="1"/>
    </xf>
    <xf numFmtId="6" fontId="0" fillId="0" borderId="7" xfId="0" applyNumberFormat="1" applyBorder="1" applyAlignment="1">
      <alignment horizontal="right" vertical="top" wrapText="1"/>
    </xf>
    <xf numFmtId="6" fontId="0" fillId="0" borderId="8" xfId="0" applyNumberFormat="1" applyBorder="1" applyAlignment="1">
      <alignment horizontal="right" vertical="top" wrapText="1"/>
    </xf>
    <xf numFmtId="6" fontId="0" fillId="0" borderId="0" xfId="0" applyNumberFormat="1" applyBorder="1" applyAlignment="1">
      <alignment horizontal="right" vertical="top" wrapText="1"/>
    </xf>
    <xf numFmtId="6" fontId="0" fillId="0" borderId="9" xfId="0" applyNumberFormat="1" applyBorder="1" applyAlignment="1">
      <alignment horizontal="right" vertical="top" wrapText="1"/>
    </xf>
    <xf numFmtId="6" fontId="0" fillId="0" borderId="10" xfId="0" applyNumberFormat="1" applyBorder="1" applyAlignment="1">
      <alignment horizontal="right" vertical="top" wrapText="1"/>
    </xf>
    <xf numFmtId="6" fontId="0" fillId="0" borderId="11" xfId="0" applyNumberFormat="1" applyBorder="1" applyAlignment="1">
      <alignment horizontal="right" vertical="top" wrapText="1"/>
    </xf>
    <xf numFmtId="6" fontId="0" fillId="0" borderId="12" xfId="0" applyNumberFormat="1" applyBorder="1" applyAlignment="1">
      <alignment horizontal="right" vertical="top" wrapText="1"/>
    </xf>
    <xf numFmtId="0" fontId="3" fillId="9" borderId="4" xfId="0" applyFont="1" applyFill="1" applyBorder="1" applyAlignment="1">
      <alignment horizontal="center" vertical="center" wrapText="1"/>
    </xf>
    <xf numFmtId="0" fontId="1" fillId="9" borderId="4" xfId="0" applyFont="1" applyFill="1" applyBorder="1" applyAlignment="1">
      <alignment horizontal="center" vertical="center" wrapText="1"/>
    </xf>
    <xf numFmtId="164" fontId="0" fillId="0" borderId="6" xfId="0" applyNumberFormat="1" applyBorder="1" applyAlignment="1">
      <alignment horizontal="right" vertical="top" wrapText="1"/>
    </xf>
    <xf numFmtId="164" fontId="0" fillId="0" borderId="7" xfId="0" applyNumberFormat="1" applyBorder="1" applyAlignment="1">
      <alignment horizontal="right" vertical="top" wrapText="1"/>
    </xf>
    <xf numFmtId="164" fontId="0" fillId="0" borderId="0" xfId="0" applyNumberFormat="1" applyBorder="1" applyAlignment="1">
      <alignment horizontal="right" vertical="top" wrapText="1"/>
    </xf>
    <xf numFmtId="164" fontId="0" fillId="0" borderId="9" xfId="0" applyNumberFormat="1" applyBorder="1" applyAlignment="1">
      <alignment horizontal="right" vertical="top" wrapText="1"/>
    </xf>
    <xf numFmtId="164" fontId="0" fillId="0" borderId="11" xfId="0" applyNumberFormat="1" applyBorder="1" applyAlignment="1">
      <alignment horizontal="right" vertical="top" wrapText="1"/>
    </xf>
    <xf numFmtId="6" fontId="5" fillId="8" borderId="1" xfId="0" applyNumberFormat="1" applyFont="1" applyFill="1" applyBorder="1" applyAlignment="1">
      <alignment vertical="top" wrapText="1"/>
    </xf>
    <xf numFmtId="6" fontId="5" fillId="8" borderId="13" xfId="0" applyNumberFormat="1" applyFont="1" applyFill="1" applyBorder="1" applyAlignment="1">
      <alignment vertical="top" wrapText="1"/>
    </xf>
    <xf numFmtId="0" fontId="3" fillId="8" borderId="14" xfId="0" applyFont="1" applyFill="1" applyBorder="1" applyAlignment="1">
      <alignment horizontal="center" vertical="center" wrapText="1"/>
    </xf>
    <xf numFmtId="0" fontId="2" fillId="0" borderId="0" xfId="0" applyFont="1" applyAlignment="1">
      <alignment horizontal="right" vertical="top" wrapText="1"/>
    </xf>
    <xf numFmtId="0" fontId="2" fillId="2" borderId="1" xfId="0" applyFont="1" applyFill="1" applyBorder="1" applyAlignment="1">
      <alignment horizontal="center" vertical="top"/>
    </xf>
    <xf numFmtId="0" fontId="2" fillId="5" borderId="1" xfId="0" applyFont="1" applyFill="1" applyBorder="1" applyAlignment="1">
      <alignment horizontal="center" vertical="top" wrapText="1"/>
    </xf>
    <xf numFmtId="0" fontId="3" fillId="10" borderId="1" xfId="0" applyFont="1" applyFill="1" applyBorder="1" applyAlignment="1">
      <alignment horizontal="center" vertical="center" wrapText="1"/>
    </xf>
    <xf numFmtId="0" fontId="0" fillId="10" borderId="1" xfId="0" applyFill="1" applyBorder="1" applyAlignment="1">
      <alignment wrapText="1"/>
    </xf>
  </cellXfs>
  <cellStyles count="1">
    <cellStyle name="Normal" xfId="0" builtinId="0"/>
  </cellStyles>
  <dxfs count="0"/>
  <tableStyles count="0" defaultTableStyle="TableStyleMedium2" defaultPivotStyle="PivotStyleLight16"/>
  <colors>
    <mruColors>
      <color rgb="FF00FF00"/>
      <color rgb="FF66FFCC"/>
      <color rgb="FF0000FF"/>
      <color rgb="FFFFCCFF"/>
      <color rgb="FFFFCC99"/>
      <color rgb="FFFF66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11</xdr:row>
      <xdr:rowOff>0</xdr:rowOff>
    </xdr:from>
    <xdr:to>
      <xdr:col>10</xdr:col>
      <xdr:colOff>219075</xdr:colOff>
      <xdr:row>14</xdr:row>
      <xdr:rowOff>161925</xdr:rowOff>
    </xdr:to>
    <xdr:sp macro="" textlink="">
      <xdr:nvSpPr>
        <xdr:cNvPr id="7" name="TextBox 6"/>
        <xdr:cNvSpPr txBox="1"/>
      </xdr:nvSpPr>
      <xdr:spPr>
        <a:xfrm>
          <a:off x="6705600" y="3590925"/>
          <a:ext cx="40862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r>
            <a:rPr lang="en-US" sz="1100" b="1" u="sng" baseline="0"/>
            <a:t> - 2</a:t>
          </a:r>
        </a:p>
        <a:p>
          <a:r>
            <a:rPr lang="en-US" sz="1100" baseline="0"/>
            <a:t>a) IRS Fine based on $25/record</a:t>
          </a:r>
        </a:p>
        <a:p>
          <a:r>
            <a:rPr lang="en-US" sz="1100" baseline="0"/>
            <a:t>b) HIPAA Fine - Arbitrary estimate based on HHS/OCR cases</a:t>
          </a:r>
        </a:p>
      </xdr:txBody>
    </xdr:sp>
    <xdr:clientData/>
  </xdr:twoCellAnchor>
  <xdr:twoCellAnchor>
    <xdr:from>
      <xdr:col>10</xdr:col>
      <xdr:colOff>762000</xdr:colOff>
      <xdr:row>11</xdr:row>
      <xdr:rowOff>9525</xdr:rowOff>
    </xdr:from>
    <xdr:to>
      <xdr:col>17</xdr:col>
      <xdr:colOff>235585</xdr:colOff>
      <xdr:row>15</xdr:row>
      <xdr:rowOff>82550</xdr:rowOff>
    </xdr:to>
    <xdr:sp macro="" textlink="">
      <xdr:nvSpPr>
        <xdr:cNvPr id="8" name="TextBox 7"/>
        <xdr:cNvSpPr txBox="1"/>
      </xdr:nvSpPr>
      <xdr:spPr>
        <a:xfrm>
          <a:off x="11334750" y="2943225"/>
          <a:ext cx="5436235" cy="79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r>
            <a:rPr lang="en-US" sz="1100" b="1" u="sng" baseline="0"/>
            <a:t> - 3</a:t>
          </a:r>
        </a:p>
        <a:p>
          <a:r>
            <a:rPr lang="en-US" sz="1100" baseline="0"/>
            <a:t>RCW 42.56.590 allows agencies to use mass media for notification if cost is over $250,000 or the number of notices  exceed 5000,000.  Estimate assumes we would use this provision in the event of a breach</a:t>
          </a:r>
        </a:p>
      </xdr:txBody>
    </xdr:sp>
    <xdr:clientData/>
  </xdr:twoCellAnchor>
  <xdr:twoCellAnchor>
    <xdr:from>
      <xdr:col>22</xdr:col>
      <xdr:colOff>733425</xdr:colOff>
      <xdr:row>15</xdr:row>
      <xdr:rowOff>28575</xdr:rowOff>
    </xdr:from>
    <xdr:to>
      <xdr:col>25</xdr:col>
      <xdr:colOff>101600</xdr:colOff>
      <xdr:row>22</xdr:row>
      <xdr:rowOff>44450</xdr:rowOff>
    </xdr:to>
    <xdr:sp macro="" textlink="">
      <xdr:nvSpPr>
        <xdr:cNvPr id="10" name="Rounded Rectangular Callout 9"/>
        <xdr:cNvSpPr/>
      </xdr:nvSpPr>
      <xdr:spPr>
        <a:xfrm>
          <a:off x="22117050" y="3800475"/>
          <a:ext cx="2463800" cy="1282700"/>
        </a:xfrm>
        <a:prstGeom prst="wedgeRoundRectCallout">
          <a:avLst>
            <a:gd name="adj1" fmla="val 29242"/>
            <a:gd name="adj2" fmla="val -123608"/>
            <a:gd name="adj3" fmla="val 16667"/>
          </a:avLst>
        </a:prstGeom>
        <a:solidFill>
          <a:srgbClr val="AAD8E4"/>
        </a:solidFill>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pPr algn="l"/>
          <a:r>
            <a:rPr lang="en-US" sz="1400" b="1">
              <a:solidFill>
                <a:sysClr val="windowText" lastClr="000000"/>
              </a:solidFill>
            </a:rPr>
            <a:t>Uninsured</a:t>
          </a:r>
          <a:endParaRPr lang="en-US" sz="1400" b="1" baseline="0">
            <a:solidFill>
              <a:sysClr val="windowText" lastClr="000000"/>
            </a:solidFill>
          </a:endParaRPr>
        </a:p>
        <a:p>
          <a:pPr algn="l"/>
          <a:r>
            <a:rPr lang="en-US" sz="1400" b="1" baseline="0">
              <a:solidFill>
                <a:sysClr val="windowText" lastClr="000000"/>
              </a:solidFill>
            </a:rPr>
            <a:t>Risk Exposure if Agency is in the Master Property Insurance Program</a:t>
          </a:r>
        </a:p>
        <a:p>
          <a:pPr algn="l"/>
          <a:r>
            <a:rPr lang="en-US" sz="1400" b="1" baseline="0">
              <a:solidFill>
                <a:sysClr val="windowText" lastClr="000000"/>
              </a:solidFill>
            </a:rPr>
            <a:t> </a:t>
          </a:r>
          <a:endParaRPr lang="en-US" sz="1400" b="1">
            <a:solidFill>
              <a:sysClr val="windowText" lastClr="000000"/>
            </a:solidFill>
          </a:endParaRPr>
        </a:p>
      </xdr:txBody>
    </xdr:sp>
    <xdr:clientData/>
  </xdr:twoCellAnchor>
  <xdr:twoCellAnchor>
    <xdr:from>
      <xdr:col>19</xdr:col>
      <xdr:colOff>304800</xdr:colOff>
      <xdr:row>14</xdr:row>
      <xdr:rowOff>114300</xdr:rowOff>
    </xdr:from>
    <xdr:to>
      <xdr:col>21</xdr:col>
      <xdr:colOff>838200</xdr:colOff>
      <xdr:row>22</xdr:row>
      <xdr:rowOff>88900</xdr:rowOff>
    </xdr:to>
    <xdr:sp macro="" textlink="">
      <xdr:nvSpPr>
        <xdr:cNvPr id="11" name="Rounded Rectangular Callout 10"/>
        <xdr:cNvSpPr/>
      </xdr:nvSpPr>
      <xdr:spPr>
        <a:xfrm>
          <a:off x="18992850" y="3705225"/>
          <a:ext cx="2324100" cy="1422400"/>
        </a:xfrm>
        <a:prstGeom prst="wedgeRoundRectCallout">
          <a:avLst>
            <a:gd name="adj1" fmla="val 33178"/>
            <a:gd name="adj2" fmla="val -107411"/>
            <a:gd name="adj3" fmla="val 16667"/>
          </a:avLst>
        </a:prstGeom>
        <a:solidFill>
          <a:srgbClr val="AAD8E4"/>
        </a:solidFill>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pPr algn="l"/>
          <a:r>
            <a:rPr lang="en-US" sz="1400" b="1">
              <a:solidFill>
                <a:sysClr val="windowText" lastClr="000000"/>
              </a:solidFill>
            </a:rPr>
            <a:t>Security</a:t>
          </a:r>
          <a:r>
            <a:rPr lang="en-US" sz="1400" b="1" baseline="0">
              <a:solidFill>
                <a:sysClr val="windowText" lastClr="000000"/>
              </a:solidFill>
            </a:rPr>
            <a:t> Breach </a:t>
          </a:r>
        </a:p>
        <a:p>
          <a:pPr algn="l"/>
          <a:r>
            <a:rPr lang="en-US" sz="1400" b="1" baseline="0">
              <a:solidFill>
                <a:sysClr val="windowText" lastClr="000000"/>
              </a:solidFill>
            </a:rPr>
            <a:t>Risk Exposure  if Agency is NOT in the Master Property Insurance Program</a:t>
          </a:r>
        </a:p>
        <a:p>
          <a:pPr algn="l"/>
          <a:endParaRPr lang="en-US" sz="1400" b="1">
            <a:solidFill>
              <a:sysClr val="windowText" lastClr="000000"/>
            </a:solidFill>
          </a:endParaRPr>
        </a:p>
      </xdr:txBody>
    </xdr:sp>
    <xdr:clientData/>
  </xdr:twoCellAnchor>
  <xdr:twoCellAnchor>
    <xdr:from>
      <xdr:col>2</xdr:col>
      <xdr:colOff>0</xdr:colOff>
      <xdr:row>11</xdr:row>
      <xdr:rowOff>0</xdr:rowOff>
    </xdr:from>
    <xdr:to>
      <xdr:col>5</xdr:col>
      <xdr:colOff>841375</xdr:colOff>
      <xdr:row>19</xdr:row>
      <xdr:rowOff>66675</xdr:rowOff>
    </xdr:to>
    <xdr:sp macro="" textlink="">
      <xdr:nvSpPr>
        <xdr:cNvPr id="12" name="TextBox 11"/>
        <xdr:cNvSpPr txBox="1"/>
      </xdr:nvSpPr>
      <xdr:spPr>
        <a:xfrm>
          <a:off x="2371725" y="3048000"/>
          <a:ext cx="4146550" cy="151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r>
            <a:rPr lang="en-US" sz="1100" b="1" u="sng" baseline="0"/>
            <a:t> - 1</a:t>
          </a:r>
        </a:p>
        <a:p>
          <a:r>
            <a:rPr lang="en-US" sz="1100" baseline="0"/>
            <a:t>The high estimate is based on $172 per record cost for the Public Sector that comes from the 2014 Ponemon Institute Cost of a Data Breach Study.  That study  also breaks down the elements of this cost.  One element they include is "Lost Customer Business".  We have removed this from the estimate above because the State is a monopoly.  If we have a breach we will not loose business.  Our planning number is $107.</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tabSelected="1" zoomScale="80" zoomScaleNormal="80" workbookViewId="0">
      <selection activeCell="B20" sqref="B20"/>
    </sheetView>
  </sheetViews>
  <sheetFormatPr defaultColWidth="8.85546875" defaultRowHeight="15" x14ac:dyDescent="0.25"/>
  <cols>
    <col min="1" max="1" width="25.7109375" style="1" customWidth="1"/>
    <col min="2" max="2" width="8.85546875" style="1"/>
    <col min="3" max="4" width="15.28515625" style="1" customWidth="1"/>
    <col min="5" max="6" width="17.7109375" style="1" customWidth="1"/>
    <col min="7" max="7" width="20.5703125" style="1" customWidth="1"/>
    <col min="8" max="8" width="11.7109375" style="1" customWidth="1"/>
    <col min="9" max="9" width="12.5703125" style="1" customWidth="1"/>
    <col min="10" max="13" width="11.7109375" style="1" customWidth="1"/>
    <col min="14" max="15" width="12.140625" style="1" customWidth="1"/>
    <col min="16" max="16" width="12.140625" style="2" customWidth="1"/>
    <col min="17" max="19" width="15.7109375" style="1" customWidth="1"/>
    <col min="20" max="21" width="13" style="1" customWidth="1"/>
    <col min="22" max="22" width="13.28515625" style="1" customWidth="1"/>
    <col min="23" max="23" width="17.5703125" style="1" customWidth="1"/>
    <col min="24" max="24" width="14.28515625" style="1" customWidth="1"/>
    <col min="25" max="25" width="13.28515625" style="1" customWidth="1"/>
    <col min="26" max="16384" width="8.85546875" style="1"/>
  </cols>
  <sheetData>
    <row r="1" spans="1:25" s="4" customFormat="1" ht="31.5" x14ac:dyDescent="0.25">
      <c r="A1" s="21" t="s">
        <v>41</v>
      </c>
      <c r="P1" s="2"/>
    </row>
    <row r="2" spans="1:25" ht="15.6" customHeight="1" thickBot="1" x14ac:dyDescent="0.3">
      <c r="H2" s="53" t="s">
        <v>9</v>
      </c>
      <c r="I2" s="53"/>
      <c r="J2" s="53"/>
      <c r="K2" s="53"/>
      <c r="L2" s="53"/>
      <c r="M2" s="53"/>
      <c r="N2" s="54" t="s">
        <v>15</v>
      </c>
      <c r="O2" s="54"/>
      <c r="P2" s="54"/>
      <c r="Q2" s="54"/>
      <c r="R2" s="54"/>
      <c r="S2" s="54"/>
      <c r="T2" s="54"/>
      <c r="U2" s="54"/>
      <c r="V2" s="54"/>
      <c r="W2" s="55" t="s">
        <v>32</v>
      </c>
      <c r="X2" s="56"/>
      <c r="Y2" s="56"/>
    </row>
    <row r="3" spans="1:25" s="3" customFormat="1" ht="63.6" customHeight="1" thickBot="1" x14ac:dyDescent="0.3">
      <c r="A3" s="5" t="s">
        <v>1</v>
      </c>
      <c r="B3" s="5"/>
      <c r="C3" s="5" t="s">
        <v>0</v>
      </c>
      <c r="D3" s="5" t="s">
        <v>17</v>
      </c>
      <c r="E3" s="5" t="s">
        <v>2</v>
      </c>
      <c r="F3" s="6" t="s">
        <v>18</v>
      </c>
      <c r="G3" s="6" t="s">
        <v>4</v>
      </c>
      <c r="H3" s="12" t="s">
        <v>5</v>
      </c>
      <c r="I3" s="12" t="s">
        <v>19</v>
      </c>
      <c r="J3" s="12" t="s">
        <v>6</v>
      </c>
      <c r="K3" s="12" t="s">
        <v>11</v>
      </c>
      <c r="L3" s="12" t="s">
        <v>7</v>
      </c>
      <c r="M3" s="12" t="s">
        <v>8</v>
      </c>
      <c r="N3" s="13" t="s">
        <v>13</v>
      </c>
      <c r="O3" s="13" t="s">
        <v>21</v>
      </c>
      <c r="P3" s="18" t="s">
        <v>22</v>
      </c>
      <c r="Q3" s="22" t="s">
        <v>16</v>
      </c>
      <c r="R3" s="22" t="s">
        <v>14</v>
      </c>
      <c r="S3" s="51" t="s">
        <v>39</v>
      </c>
      <c r="T3" s="22" t="s">
        <v>33</v>
      </c>
      <c r="U3" s="22" t="s">
        <v>6</v>
      </c>
      <c r="V3" s="23" t="s">
        <v>34</v>
      </c>
      <c r="W3" s="42" t="s">
        <v>35</v>
      </c>
      <c r="X3" s="43" t="s">
        <v>38</v>
      </c>
      <c r="Y3" s="43" t="s">
        <v>36</v>
      </c>
    </row>
    <row r="4" spans="1:25" x14ac:dyDescent="0.25">
      <c r="A4" s="1" t="s">
        <v>37</v>
      </c>
      <c r="C4" s="2">
        <v>0</v>
      </c>
      <c r="D4" s="2"/>
      <c r="G4" s="1" t="s">
        <v>26</v>
      </c>
      <c r="H4" s="8" t="s">
        <v>10</v>
      </c>
      <c r="I4" s="8" t="s">
        <v>10</v>
      </c>
      <c r="J4" s="8" t="s">
        <v>12</v>
      </c>
      <c r="K4" s="8" t="s">
        <v>12</v>
      </c>
      <c r="L4" s="8" t="s">
        <v>12</v>
      </c>
      <c r="M4" s="8" t="s">
        <v>12</v>
      </c>
      <c r="N4" s="10">
        <v>3</v>
      </c>
      <c r="O4" s="10">
        <v>107</v>
      </c>
      <c r="P4" s="2">
        <v>0</v>
      </c>
      <c r="Q4" s="24">
        <f t="shared" ref="Q4:Q9" si="0">C4*N4+P4</f>
        <v>0</v>
      </c>
      <c r="R4" s="25">
        <f t="shared" ref="R4:R9" si="1">C4*O4+P4</f>
        <v>0</v>
      </c>
      <c r="S4" s="26">
        <f>Q4</f>
        <v>0</v>
      </c>
      <c r="T4" s="33">
        <v>250000</v>
      </c>
      <c r="U4" s="34">
        <f>P4</f>
        <v>0</v>
      </c>
      <c r="V4" s="35">
        <f>T4+U4</f>
        <v>250000</v>
      </c>
      <c r="W4" s="44">
        <v>100000</v>
      </c>
      <c r="X4" s="44">
        <v>150000</v>
      </c>
      <c r="Y4" s="45">
        <v>0</v>
      </c>
    </row>
    <row r="5" spans="1:25" x14ac:dyDescent="0.25">
      <c r="A5" s="1" t="s">
        <v>23</v>
      </c>
      <c r="C5" s="2">
        <v>0</v>
      </c>
      <c r="D5" s="2"/>
      <c r="G5" s="1" t="s">
        <v>3</v>
      </c>
      <c r="H5" s="8" t="s">
        <v>10</v>
      </c>
      <c r="I5" s="8" t="s">
        <v>10</v>
      </c>
      <c r="J5" s="8" t="s">
        <v>10</v>
      </c>
      <c r="K5" s="8" t="s">
        <v>12</v>
      </c>
      <c r="L5" s="8" t="s">
        <v>12</v>
      </c>
      <c r="M5" s="8" t="s">
        <v>12</v>
      </c>
      <c r="N5" s="10">
        <v>3</v>
      </c>
      <c r="O5" s="10">
        <v>107</v>
      </c>
      <c r="P5" s="2">
        <v>1000000</v>
      </c>
      <c r="Q5" s="27">
        <f t="shared" si="0"/>
        <v>1000000</v>
      </c>
      <c r="R5" s="28">
        <f t="shared" si="1"/>
        <v>1000000</v>
      </c>
      <c r="S5" s="29">
        <f t="shared" ref="S5" si="2">Q5</f>
        <v>1000000</v>
      </c>
      <c r="T5" s="36">
        <v>0</v>
      </c>
      <c r="U5" s="37">
        <f t="shared" ref="U5:U9" si="3">P5</f>
        <v>1000000</v>
      </c>
      <c r="V5" s="38">
        <f t="shared" ref="V5:V9" si="4">T5+U5</f>
        <v>1000000</v>
      </c>
      <c r="W5" s="46">
        <v>100000</v>
      </c>
      <c r="X5" s="46">
        <v>900000</v>
      </c>
      <c r="Y5" s="47">
        <v>0</v>
      </c>
    </row>
    <row r="6" spans="1:25" x14ac:dyDescent="0.25">
      <c r="A6" s="1" t="s">
        <v>27</v>
      </c>
      <c r="C6" s="2">
        <v>0</v>
      </c>
      <c r="D6" s="2"/>
      <c r="G6" s="1" t="s">
        <v>31</v>
      </c>
      <c r="H6" s="8" t="s">
        <v>10</v>
      </c>
      <c r="I6" s="8" t="s">
        <v>10</v>
      </c>
      <c r="J6" s="8" t="s">
        <v>10</v>
      </c>
      <c r="K6" s="8" t="s">
        <v>10</v>
      </c>
      <c r="L6" s="8" t="s">
        <v>10</v>
      </c>
      <c r="M6" s="8" t="s">
        <v>10</v>
      </c>
      <c r="N6" s="10">
        <v>3</v>
      </c>
      <c r="O6" s="10">
        <v>107</v>
      </c>
      <c r="P6" s="2">
        <v>0</v>
      </c>
      <c r="Q6" s="27">
        <f t="shared" si="0"/>
        <v>0</v>
      </c>
      <c r="R6" s="28">
        <f t="shared" si="1"/>
        <v>0</v>
      </c>
      <c r="S6" s="29">
        <f>R6</f>
        <v>0</v>
      </c>
      <c r="T6" s="36">
        <v>0</v>
      </c>
      <c r="U6" s="37">
        <f t="shared" si="3"/>
        <v>0</v>
      </c>
      <c r="V6" s="38">
        <f t="shared" si="4"/>
        <v>0</v>
      </c>
      <c r="W6" s="46">
        <v>0</v>
      </c>
      <c r="X6" s="46">
        <v>0</v>
      </c>
      <c r="Y6" s="47">
        <v>0</v>
      </c>
    </row>
    <row r="7" spans="1:25" x14ac:dyDescent="0.25">
      <c r="A7" s="1" t="s">
        <v>30</v>
      </c>
      <c r="C7" s="2">
        <v>0</v>
      </c>
      <c r="D7" s="2"/>
      <c r="G7" s="1" t="s">
        <v>26</v>
      </c>
      <c r="H7" s="8" t="s">
        <v>10</v>
      </c>
      <c r="I7" s="8" t="s">
        <v>10</v>
      </c>
      <c r="J7" s="8" t="s">
        <v>12</v>
      </c>
      <c r="K7" s="8" t="s">
        <v>12</v>
      </c>
      <c r="L7" s="8" t="s">
        <v>12</v>
      </c>
      <c r="M7" s="8" t="s">
        <v>12</v>
      </c>
      <c r="N7" s="10">
        <v>3</v>
      </c>
      <c r="O7" s="10">
        <v>107</v>
      </c>
      <c r="P7" s="2">
        <v>0</v>
      </c>
      <c r="Q7" s="27">
        <f t="shared" si="0"/>
        <v>0</v>
      </c>
      <c r="R7" s="28">
        <f t="shared" si="1"/>
        <v>0</v>
      </c>
      <c r="S7" s="29">
        <f t="shared" ref="S7:S8" si="5">Q7</f>
        <v>0</v>
      </c>
      <c r="T7" s="36">
        <v>250000</v>
      </c>
      <c r="U7" s="37">
        <f t="shared" si="3"/>
        <v>0</v>
      </c>
      <c r="V7" s="38">
        <f t="shared" si="4"/>
        <v>250000</v>
      </c>
      <c r="W7" s="46">
        <v>100000</v>
      </c>
      <c r="X7" s="46">
        <v>150000</v>
      </c>
      <c r="Y7" s="47">
        <v>0</v>
      </c>
    </row>
    <row r="8" spans="1:25" x14ac:dyDescent="0.25">
      <c r="A8" s="1" t="s">
        <v>29</v>
      </c>
      <c r="C8" s="2">
        <v>0</v>
      </c>
      <c r="D8" s="2"/>
      <c r="G8" s="1" t="s">
        <v>25</v>
      </c>
      <c r="H8" s="8" t="s">
        <v>10</v>
      </c>
      <c r="I8" s="8" t="s">
        <v>10</v>
      </c>
      <c r="J8" s="8" t="s">
        <v>10</v>
      </c>
      <c r="K8" s="8" t="s">
        <v>12</v>
      </c>
      <c r="L8" s="8" t="s">
        <v>12</v>
      </c>
      <c r="M8" s="8" t="s">
        <v>12</v>
      </c>
      <c r="N8" s="10">
        <v>3</v>
      </c>
      <c r="O8" s="10">
        <v>107</v>
      </c>
      <c r="P8" s="2">
        <v>0</v>
      </c>
      <c r="Q8" s="27">
        <f t="shared" si="0"/>
        <v>0</v>
      </c>
      <c r="R8" s="28">
        <f t="shared" si="1"/>
        <v>0</v>
      </c>
      <c r="S8" s="29">
        <f t="shared" si="5"/>
        <v>0</v>
      </c>
      <c r="T8" s="36">
        <v>250000</v>
      </c>
      <c r="U8" s="37">
        <f t="shared" si="3"/>
        <v>0</v>
      </c>
      <c r="V8" s="38">
        <f t="shared" si="4"/>
        <v>250000</v>
      </c>
      <c r="W8" s="46">
        <v>100000</v>
      </c>
      <c r="X8" s="46">
        <v>150000</v>
      </c>
      <c r="Y8" s="47">
        <v>0</v>
      </c>
    </row>
    <row r="9" spans="1:25" ht="15.75" thickBot="1" x14ac:dyDescent="0.3">
      <c r="A9" s="7" t="s">
        <v>28</v>
      </c>
      <c r="B9" s="7"/>
      <c r="C9" s="17">
        <v>0</v>
      </c>
      <c r="D9" s="17"/>
      <c r="E9" s="7"/>
      <c r="F9" s="7"/>
      <c r="G9" s="7" t="s">
        <v>24</v>
      </c>
      <c r="H9" s="9" t="s">
        <v>10</v>
      </c>
      <c r="I9" s="9" t="s">
        <v>10</v>
      </c>
      <c r="J9" s="9" t="s">
        <v>12</v>
      </c>
      <c r="K9" s="9" t="s">
        <v>12</v>
      </c>
      <c r="L9" s="9" t="s">
        <v>12</v>
      </c>
      <c r="M9" s="9" t="s">
        <v>12</v>
      </c>
      <c r="N9" s="11">
        <v>3</v>
      </c>
      <c r="O9" s="11">
        <v>107</v>
      </c>
      <c r="P9" s="17">
        <v>0</v>
      </c>
      <c r="Q9" s="30">
        <f t="shared" si="0"/>
        <v>0</v>
      </c>
      <c r="R9" s="31">
        <f t="shared" si="1"/>
        <v>0</v>
      </c>
      <c r="S9" s="32">
        <f t="shared" ref="S9" si="6">Q9</f>
        <v>0</v>
      </c>
      <c r="T9" s="39">
        <v>250000</v>
      </c>
      <c r="U9" s="40">
        <f t="shared" si="3"/>
        <v>0</v>
      </c>
      <c r="V9" s="41">
        <f t="shared" si="4"/>
        <v>250000</v>
      </c>
      <c r="W9" s="48">
        <v>100000</v>
      </c>
      <c r="X9" s="48">
        <v>150000</v>
      </c>
      <c r="Y9" s="47">
        <v>0</v>
      </c>
    </row>
    <row r="10" spans="1:25" s="15" customFormat="1" ht="30" x14ac:dyDescent="0.25">
      <c r="A10" s="14" t="s">
        <v>20</v>
      </c>
      <c r="C10" s="16">
        <f>MAX(C4:C9)</f>
        <v>0</v>
      </c>
      <c r="D10" s="16"/>
      <c r="P10" s="16"/>
      <c r="Q10" s="19">
        <f>MAX(Q4:Q9)</f>
        <v>1000000</v>
      </c>
      <c r="R10" s="19">
        <f>MAX(R4:R9)</f>
        <v>1000000</v>
      </c>
      <c r="S10" s="20">
        <f>MAX(S4:S9)</f>
        <v>1000000</v>
      </c>
      <c r="T10" s="20">
        <f>MAX(T4:T9)</f>
        <v>250000</v>
      </c>
      <c r="U10" s="20"/>
      <c r="V10" s="50">
        <f>MAX(V4:V9)</f>
        <v>1000000</v>
      </c>
      <c r="Y10" s="49">
        <f>MAX(Y4:Y9)</f>
        <v>0</v>
      </c>
    </row>
    <row r="12" spans="1:25" ht="15.75" x14ac:dyDescent="0.25">
      <c r="A12" s="52" t="s">
        <v>40</v>
      </c>
    </row>
    <row r="15" spans="1:25" x14ac:dyDescent="0.25">
      <c r="C15" s="2"/>
      <c r="D15" s="2"/>
    </row>
    <row r="16" spans="1:25" x14ac:dyDescent="0.25">
      <c r="C16" s="2"/>
      <c r="D16" s="2"/>
    </row>
    <row r="17" spans="1:4" x14ac:dyDescent="0.25">
      <c r="C17" s="2"/>
      <c r="D17" s="2"/>
    </row>
    <row r="18" spans="1:4" x14ac:dyDescent="0.25">
      <c r="C18" s="2"/>
      <c r="D18" s="2"/>
    </row>
    <row r="23" spans="1:4" ht="15.75" x14ac:dyDescent="0.25">
      <c r="A23" s="52"/>
    </row>
  </sheetData>
  <mergeCells count="3">
    <mergeCell ref="H2:M2"/>
    <mergeCell ref="N2:V2"/>
    <mergeCell ref="W2:Y2"/>
  </mergeCells>
  <pageMargins left="0.7" right="0.7" top="0.75" bottom="0.5" header="0.3" footer="0.3"/>
  <pageSetup paperSize="5" scale="45" fitToHeight="0" orientation="landscape" r:id="rId1"/>
  <headerFooter>
    <oddFooter>&amp;C&amp;"-,Bold"&amp;12&amp;KFF0000CONFIDENTIAL REPORT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Selix, Doug (DES)</dc:creator>
  <cp:lastModifiedBy>kfuhrer</cp:lastModifiedBy>
  <cp:lastPrinted>2014-08-04T23:03:53Z</cp:lastPrinted>
  <dcterms:created xsi:type="dcterms:W3CDTF">2014-07-02T15:07:48Z</dcterms:created>
  <dcterms:modified xsi:type="dcterms:W3CDTF">2015-06-10T23:15:12Z</dcterms:modified>
</cp:coreProperties>
</file>